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en\Websites\dworpsebikers\site\bv_paginas\uitrusting\"/>
    </mc:Choice>
  </mc:AlternateContent>
  <workbookProtection workbookAlgorithmName="SHA-512" workbookHashValue="mT3cfJpQey1WUb0iIZYBgADD9Fp1D8phuZgVYm05vTQ0fTyRO+qmQAdl5pYpRYA1SupYRnwIuisZnYiopWfQ7Q==" workbookSaltValue="TDbkhQjBh1PTMkupm/8xTA==" workbookSpinCount="100000" lockStructure="1"/>
  <bookViews>
    <workbookView xWindow="0" yWindow="0" windowWidth="20490" windowHeight="8340"/>
  </bookViews>
  <sheets>
    <sheet name="HEREN" sheetId="1" r:id="rId1"/>
    <sheet name="DAMES" sheetId="2" r:id="rId2"/>
    <sheet name="KID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22" i="2"/>
  <c r="H23" i="2"/>
  <c r="H24" i="2"/>
  <c r="H20" i="1"/>
  <c r="H19" i="1"/>
  <c r="H18" i="1"/>
  <c r="D8" i="1" l="1"/>
  <c r="D9" i="1"/>
  <c r="D10" i="1"/>
  <c r="D11" i="1"/>
  <c r="D12" i="1"/>
  <c r="D13" i="1"/>
  <c r="D14" i="1"/>
  <c r="D15" i="1"/>
  <c r="D16" i="1"/>
  <c r="D17" i="3" l="1"/>
  <c r="E17" i="3" s="1"/>
  <c r="H17" i="3" s="1"/>
  <c r="D15" i="3" l="1"/>
  <c r="E15" i="3" s="1"/>
  <c r="H15" i="3" s="1"/>
  <c r="D13" i="3"/>
  <c r="E13" i="3" s="1"/>
  <c r="H13" i="3" s="1"/>
  <c r="D16" i="2"/>
  <c r="E16" i="2" s="1"/>
  <c r="H16" i="2" s="1"/>
  <c r="D14" i="2"/>
  <c r="E14" i="2" s="1"/>
  <c r="H14" i="2" s="1"/>
  <c r="D12" i="2"/>
  <c r="E12" i="2" s="1"/>
  <c r="H12" i="2" s="1"/>
  <c r="D10" i="2"/>
  <c r="E10" i="2" s="1"/>
  <c r="H10" i="2" s="1"/>
  <c r="E12" i="1" l="1"/>
  <c r="H12" i="1" s="1"/>
  <c r="D18" i="3"/>
  <c r="D16" i="3"/>
  <c r="E16" i="3" s="1"/>
  <c r="H16" i="3" s="1"/>
  <c r="D14" i="3"/>
  <c r="E14" i="3" s="1"/>
  <c r="H14" i="3" s="1"/>
  <c r="D12" i="3"/>
  <c r="E12" i="3" s="1"/>
  <c r="H12" i="3" s="1"/>
  <c r="D11" i="3"/>
  <c r="E11" i="3" s="1"/>
  <c r="H11" i="3" s="1"/>
  <c r="D10" i="3"/>
  <c r="E10" i="3" s="1"/>
  <c r="H10" i="3" s="1"/>
  <c r="H19" i="3" s="1"/>
  <c r="D20" i="2"/>
  <c r="E20" i="2" s="1"/>
  <c r="H20" i="2" s="1"/>
  <c r="D19" i="2"/>
  <c r="E19" i="2" s="1"/>
  <c r="H19" i="2" s="1"/>
  <c r="D18" i="2"/>
  <c r="E18" i="2" s="1"/>
  <c r="H18" i="2" s="1"/>
  <c r="D13" i="2"/>
  <c r="E13" i="2" s="1"/>
  <c r="H13" i="2" s="1"/>
  <c r="D15" i="2"/>
  <c r="E15" i="2" s="1"/>
  <c r="H15" i="2" s="1"/>
  <c r="D17" i="2"/>
  <c r="E17" i="2" s="1"/>
  <c r="H17" i="2" s="1"/>
  <c r="D11" i="2"/>
  <c r="E11" i="2" s="1"/>
  <c r="H11" i="2" s="1"/>
  <c r="D9" i="2"/>
  <c r="E9" i="2" s="1"/>
  <c r="H9" i="2" s="1"/>
  <c r="D8" i="2"/>
  <c r="E8" i="2" s="1"/>
  <c r="H8" i="2" s="1"/>
  <c r="H25" i="2" s="1"/>
  <c r="E15" i="1" l="1"/>
  <c r="H15" i="1" s="1"/>
  <c r="E16" i="1"/>
  <c r="H16" i="1" s="1"/>
  <c r="E13" i="1"/>
  <c r="H13" i="1" s="1"/>
  <c r="E14" i="1" l="1"/>
  <c r="H14" i="1" s="1"/>
  <c r="E8" i="1"/>
  <c r="H8" i="1" s="1"/>
  <c r="E9" i="1"/>
  <c r="H9" i="1" s="1"/>
  <c r="E10" i="1"/>
  <c r="H10" i="1" s="1"/>
  <c r="E11" i="1"/>
  <c r="H11" i="1" s="1"/>
  <c r="H21" i="1" l="1"/>
</calcChain>
</file>

<file path=xl/sharedStrings.xml><?xml version="1.0" encoding="utf-8"?>
<sst xmlns="http://schemas.openxmlformats.org/spreadsheetml/2006/main" count="127" uniqueCount="88">
  <si>
    <t>CODE</t>
  </si>
  <si>
    <t>OMSCHRIJVING</t>
  </si>
  <si>
    <t>PRIJS</t>
  </si>
  <si>
    <t xml:space="preserve">N50078-MS09 </t>
  </si>
  <si>
    <t xml:space="preserve">N50055-ML22 </t>
  </si>
  <si>
    <t xml:space="preserve">N60069-MA49 </t>
  </si>
  <si>
    <t xml:space="preserve">N50126-MN03 </t>
  </si>
  <si>
    <t xml:space="preserve">N50248-ML06 </t>
  </si>
  <si>
    <t xml:space="preserve">N50249-ML06 </t>
  </si>
  <si>
    <t xml:space="preserve">N60266-MA48 </t>
  </si>
  <si>
    <t xml:space="preserve">N61065-MA13 </t>
  </si>
  <si>
    <t>-30%</t>
  </si>
  <si>
    <t>excl. btw</t>
  </si>
  <si>
    <t>MAAT</t>
  </si>
  <si>
    <t>AANTAL</t>
  </si>
  <si>
    <t>TOTAAL</t>
  </si>
  <si>
    <t>N60169-MA24</t>
  </si>
  <si>
    <t>N61065-LA02</t>
  </si>
  <si>
    <t xml:space="preserve">N50078-LS09 </t>
  </si>
  <si>
    <t xml:space="preserve">N50055-LL22 </t>
  </si>
  <si>
    <t xml:space="preserve">N50126-LN03 </t>
  </si>
  <si>
    <t xml:space="preserve">N50248-LL06 </t>
  </si>
  <si>
    <t xml:space="preserve">N50249-LL06 </t>
  </si>
  <si>
    <t xml:space="preserve">N60069-LA50 </t>
  </si>
  <si>
    <t>N60169-LA51</t>
  </si>
  <si>
    <t>N60266-LA53</t>
  </si>
  <si>
    <t>Fietsbroek 3/4 Elite 24 Lycra Power - zeem X</t>
  </si>
  <si>
    <t>BESTELBON HEREN</t>
  </si>
  <si>
    <r>
      <t xml:space="preserve">NAAM: </t>
    </r>
    <r>
      <rPr>
        <sz val="12"/>
        <rFont val="Times New Roman"/>
        <family val="1"/>
      </rPr>
      <t>……………………………………..</t>
    </r>
  </si>
  <si>
    <t xml:space="preserve">* Voorwaarden: </t>
  </si>
  <si>
    <t>Lidgeld moet betaald zijn</t>
  </si>
  <si>
    <t>Fietsbroek kort PRO 13 Goffrato - zeem Endurance 3D</t>
  </si>
  <si>
    <t xml:space="preserve">ALGEMEEN TOTAAL (te betalen op rekening Dworpse Bikers: BE30 7805 9115 6611 - Mededeling: KLEDIJ + JE NAAM) : </t>
  </si>
  <si>
    <t>BESTELBON DAMES</t>
  </si>
  <si>
    <t xml:space="preserve">N60018-LA71 </t>
  </si>
  <si>
    <t xml:space="preserve">Shirt korte mouw Elite 09 Spinn </t>
  </si>
  <si>
    <t xml:space="preserve">Shirt lange mouw Elite 22 Flanders </t>
  </si>
  <si>
    <t>Fietsbroek lang Elite 48 Roubaix - zeem X</t>
  </si>
  <si>
    <t xml:space="preserve">Windstopper Elite 03 W&amp;W Mission Flow </t>
  </si>
  <si>
    <t>N60015-LA01</t>
  </si>
  <si>
    <r>
      <t xml:space="preserve">Fietsbroek kort PRO Goffrato </t>
    </r>
    <r>
      <rPr>
        <b/>
        <sz val="12"/>
        <color rgb="FFEC20B7"/>
        <rFont val="Times New Roman"/>
        <family val="1"/>
      </rPr>
      <t>zonder bretel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- zeem Endurance 3D women</t>
    </r>
  </si>
  <si>
    <t>N60118-LA77</t>
  </si>
  <si>
    <t>N60213-LA79</t>
  </si>
  <si>
    <r>
      <t xml:space="preserve">Fietsbroek 3/4 Elite Lycra Power </t>
    </r>
    <r>
      <rPr>
        <b/>
        <sz val="12"/>
        <color rgb="FFEC20B7"/>
        <rFont val="Times New Roman"/>
        <family val="1"/>
      </rPr>
      <t>zonder bretel</t>
    </r>
    <r>
      <rPr>
        <sz val="12"/>
        <rFont val="Times New Roman"/>
        <family val="1"/>
      </rPr>
      <t xml:space="preserve"> - zeem X women</t>
    </r>
  </si>
  <si>
    <t>Shirt korte mouw Elite 09 Spinn</t>
  </si>
  <si>
    <t>Shirt lange mouw Elite 22 Flanders</t>
  </si>
  <si>
    <r>
      <t xml:space="preserve">Fietsbroek kort Elite Lycra Power </t>
    </r>
    <r>
      <rPr>
        <b/>
        <sz val="12"/>
        <color rgb="FFEC20B7"/>
        <rFont val="Times New Roman"/>
        <family val="1"/>
      </rPr>
      <t>zonder bretel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- zeem X women</t>
    </r>
  </si>
  <si>
    <r>
      <t xml:space="preserve">Fietsbroek lang Elite Roubaix </t>
    </r>
    <r>
      <rPr>
        <b/>
        <sz val="12"/>
        <color rgb="FFEC20B7"/>
        <rFont val="Times New Roman"/>
        <family val="1"/>
      </rPr>
      <t xml:space="preserve">zonder bretel </t>
    </r>
    <r>
      <rPr>
        <sz val="12"/>
        <rFont val="Times New Roman"/>
        <family val="1"/>
      </rPr>
      <t>- zeem X women</t>
    </r>
  </si>
  <si>
    <t>Windstopper Elite 03 W&amp;W Mission Flow</t>
  </si>
  <si>
    <r>
      <t xml:space="preserve">Fietsbroek kort PRO Goffrato </t>
    </r>
    <r>
      <rPr>
        <sz val="12"/>
        <rFont val="Times New Roman"/>
        <family val="1"/>
      </rPr>
      <t>- zeem Endurance 3D women</t>
    </r>
  </si>
  <si>
    <r>
      <t>Fietsbroek lang Elite Roubaix</t>
    </r>
    <r>
      <rPr>
        <sz val="12"/>
        <rFont val="Times New Roman"/>
        <family val="1"/>
      </rPr>
      <t xml:space="preserve"> - zeem X women</t>
    </r>
  </si>
  <si>
    <t>BESTELBON KIDS</t>
  </si>
  <si>
    <t>N50016-JS04</t>
  </si>
  <si>
    <t>Shirt korte mouw Active Devan</t>
  </si>
  <si>
    <t>N50016-JL04</t>
  </si>
  <si>
    <t>Shirt lange mouw Active Devan</t>
  </si>
  <si>
    <t xml:space="preserve">N60011-JA19 </t>
  </si>
  <si>
    <t xml:space="preserve">N60067-JA19 </t>
  </si>
  <si>
    <t>N60213-JA13</t>
  </si>
  <si>
    <r>
      <t xml:space="preserve">Fietsbroek lang Arco-Active </t>
    </r>
    <r>
      <rPr>
        <b/>
        <sz val="12"/>
        <color rgb="FF0070C0"/>
        <rFont val="Times New Roman"/>
        <family val="1"/>
      </rPr>
      <t>zonder bretel</t>
    </r>
    <r>
      <rPr>
        <sz val="12"/>
        <rFont val="Times New Roman"/>
        <family val="1"/>
      </rPr>
      <t xml:space="preserve"> - zeem little racer</t>
    </r>
  </si>
  <si>
    <r>
      <t xml:space="preserve">Fietsbroek kort Arco-Active Lycra </t>
    </r>
    <r>
      <rPr>
        <b/>
        <sz val="12"/>
        <color rgb="FF0070C0"/>
        <rFont val="Times New Roman"/>
        <family val="1"/>
      </rPr>
      <t>zonder bretel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- zeem little racer</t>
    </r>
  </si>
  <si>
    <t>Fietsbroek kort Arco-Active Lycra - zeem little racer</t>
  </si>
  <si>
    <t>N60266-JA13</t>
  </si>
  <si>
    <r>
      <t>Fietsbroek lang Arco-Active</t>
    </r>
    <r>
      <rPr>
        <sz val="12"/>
        <rFont val="Times New Roman"/>
        <family val="1"/>
      </rPr>
      <t xml:space="preserve"> - zeem little racer</t>
    </r>
  </si>
  <si>
    <t>N50113-JN02</t>
  </si>
  <si>
    <t>Windstopper Active Microfiber</t>
  </si>
  <si>
    <t xml:space="preserve">N50232-JL16 </t>
  </si>
  <si>
    <t>Winterjas Active W&amp;W Primavera</t>
  </si>
  <si>
    <t xml:space="preserve">Winterjack Elite 06  W&amp;W Mission Flow </t>
  </si>
  <si>
    <t>Winterjack Elite 06  W&amp;W Winter Flow - fleecevoering</t>
  </si>
  <si>
    <t>Winterjack Elite Mission Flow</t>
  </si>
  <si>
    <t>Winterjack Elite Winter Flow -fleecevoering</t>
  </si>
  <si>
    <r>
      <t xml:space="preserve">Fietsbroek kort Elite 49 Lycra Power - </t>
    </r>
    <r>
      <rPr>
        <sz val="11"/>
        <rFont val="Times New Roman"/>
        <family val="1"/>
      </rPr>
      <t>zeem X</t>
    </r>
  </si>
  <si>
    <r>
      <t xml:space="preserve">Fietsbroek kort Elite Lycra Power - </t>
    </r>
    <r>
      <rPr>
        <sz val="10"/>
        <rFont val="Times New Roman"/>
        <family val="1"/>
      </rPr>
      <t>zeem X women</t>
    </r>
  </si>
  <si>
    <r>
      <t>Fietsbroek 3/4 Elite Lycra Power -</t>
    </r>
    <r>
      <rPr>
        <sz val="10"/>
        <rFont val="Times New Roman"/>
        <family val="1"/>
      </rPr>
      <t xml:space="preserve"> zeem X women</t>
    </r>
  </si>
  <si>
    <t>Accessoires prijzen niet bedrukt (bedrukt vanaf 10st)</t>
  </si>
  <si>
    <t>4034-221X</t>
  </si>
  <si>
    <t>Prijzen opgemaakt -30% gedurende 3 jaar (2019)</t>
  </si>
  <si>
    <t>4012-221X</t>
  </si>
  <si>
    <t>0047-615X</t>
  </si>
  <si>
    <t>Nekkraag Tube</t>
  </si>
  <si>
    <t xml:space="preserve">N50249-JL06 </t>
  </si>
  <si>
    <t>Winterjas elite 6</t>
  </si>
  <si>
    <t>Beenstukken zwart</t>
  </si>
  <si>
    <t>Armstukken zwart</t>
  </si>
  <si>
    <t>https://www.kalas.be/</t>
  </si>
  <si>
    <t xml:space="preserve">* Deze lijst bevatten de standaardartikelen gekozen door het bestuur. </t>
  </si>
  <si>
    <t>* Andere items op de site van Kalas kunnen ook besteld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</si>
</sst>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* #,##0.00\ &quot;€&quot;_-;\-* #,##0.00\ &quot;€&quot;_-;_-* &quot;-&quot;??\ &quot;€&quot;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20"/>
      <name val="Times New Roman"/>
      <family val="1"/>
    </font>
    <font>
      <b/>
      <sz val="20"/>
      <color theme="9" tint="-0.249977111117893"/>
      <name val="Times New Roman"/>
      <family val="1"/>
    </font>
    <font>
      <b/>
      <sz val="20"/>
      <color rgb="FFEC20B7"/>
      <name val="Times New Roman"/>
      <family val="1"/>
    </font>
    <font>
      <b/>
      <sz val="12"/>
      <color rgb="FFEC20B7"/>
      <name val="Times New Roman"/>
      <family val="1"/>
    </font>
    <font>
      <sz val="10"/>
      <name val="Times New Roman"/>
      <family val="1"/>
    </font>
    <font>
      <b/>
      <sz val="12"/>
      <color rgb="FF0070C0"/>
      <name val="Times New Roman"/>
      <family val="1"/>
    </font>
    <font>
      <b/>
      <sz val="20"/>
      <color rgb="FF0070C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 vertical="center"/>
    </xf>
    <xf numFmtId="0" fontId="12" fillId="0" borderId="0" xfId="1"/>
    <xf numFmtId="0" fontId="8" fillId="0" borderId="0" xfId="0" applyFont="1" applyBorder="1" applyAlignment="1">
      <alignment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/>
    <xf numFmtId="1" fontId="2" fillId="0" borderId="26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44" fontId="1" fillId="2" borderId="17" xfId="0" applyNumberFormat="1" applyFont="1" applyFill="1" applyBorder="1" applyAlignment="1"/>
    <xf numFmtId="164" fontId="2" fillId="2" borderId="12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44" fontId="1" fillId="2" borderId="24" xfId="0" applyNumberFormat="1" applyFont="1" applyFill="1" applyBorder="1" applyAlignment="1">
      <alignment horizontal="center"/>
    </xf>
    <xf numFmtId="44" fontId="1" fillId="2" borderId="31" xfId="0" applyNumberFormat="1" applyFont="1" applyFill="1" applyBorder="1" applyAlignment="1">
      <alignment horizontal="center"/>
    </xf>
    <xf numFmtId="44" fontId="1" fillId="2" borderId="17" xfId="0" applyNumberFormat="1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/>
    </xf>
    <xf numFmtId="44" fontId="2" fillId="2" borderId="9" xfId="0" applyNumberFormat="1" applyFont="1" applyFill="1" applyBorder="1" applyAlignment="1">
      <alignment horizontal="center" vertical="center" wrapText="1"/>
    </xf>
    <xf numFmtId="44" fontId="2" fillId="2" borderId="24" xfId="0" applyNumberFormat="1" applyFont="1" applyFill="1" applyBorder="1" applyAlignment="1">
      <alignment horizontal="center" vertical="center" wrapText="1"/>
    </xf>
    <xf numFmtId="44" fontId="2" fillId="2" borderId="13" xfId="0" applyNumberFormat="1" applyFont="1" applyFill="1" applyBorder="1" applyAlignment="1">
      <alignment horizontal="center" vertical="center" wrapText="1"/>
    </xf>
    <xf numFmtId="44" fontId="2" fillId="2" borderId="27" xfId="0" applyNumberFormat="1" applyFont="1" applyFill="1" applyBorder="1" applyAlignment="1">
      <alignment horizontal="center" vertical="center" wrapText="1"/>
    </xf>
    <xf numFmtId="44" fontId="2" fillId="2" borderId="20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44" fontId="1" fillId="2" borderId="27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C20B7"/>
      <color rgb="FFBC108F"/>
      <color rgb="FFB10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</xdr:colOff>
      <xdr:row>0</xdr:row>
      <xdr:rowOff>0</xdr:rowOff>
    </xdr:from>
    <xdr:to>
      <xdr:col>1</xdr:col>
      <xdr:colOff>792191</xdr:colOff>
      <xdr:row>3</xdr:row>
      <xdr:rowOff>66675</xdr:rowOff>
    </xdr:to>
    <xdr:pic>
      <xdr:nvPicPr>
        <xdr:cNvPr id="2" name="Afbeelding 1" descr="Dworpse Bik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40" y="0"/>
          <a:ext cx="164825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</xdr:colOff>
      <xdr:row>0</xdr:row>
      <xdr:rowOff>0</xdr:rowOff>
    </xdr:from>
    <xdr:to>
      <xdr:col>1</xdr:col>
      <xdr:colOff>742950</xdr:colOff>
      <xdr:row>3</xdr:row>
      <xdr:rowOff>56921</xdr:rowOff>
    </xdr:to>
    <xdr:pic>
      <xdr:nvPicPr>
        <xdr:cNvPr id="3" name="Afbeelding 2" descr="Dworpse Bik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40" y="0"/>
          <a:ext cx="1608535" cy="780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</xdr:colOff>
      <xdr:row>0</xdr:row>
      <xdr:rowOff>95250</xdr:rowOff>
    </xdr:from>
    <xdr:to>
      <xdr:col>1</xdr:col>
      <xdr:colOff>1010634</xdr:colOff>
      <xdr:row>4</xdr:row>
      <xdr:rowOff>66675</xdr:rowOff>
    </xdr:to>
    <xdr:pic>
      <xdr:nvPicPr>
        <xdr:cNvPr id="3" name="Afbeelding 2" descr="Dworpse Bik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40" y="95250"/>
          <a:ext cx="1866694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las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las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kalas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6" sqref="A26"/>
    </sheetView>
  </sheetViews>
  <sheetFormatPr defaultRowHeight="15.75" x14ac:dyDescent="0.25"/>
  <cols>
    <col min="1" max="1" width="15.42578125" style="2" customWidth="1"/>
    <col min="2" max="2" width="41.5703125" style="2" customWidth="1"/>
    <col min="3" max="3" width="10.42578125" style="3" hidden="1" customWidth="1"/>
    <col min="4" max="4" width="10.140625" style="3" hidden="1" customWidth="1"/>
    <col min="5" max="5" width="9.85546875" style="3" customWidth="1"/>
    <col min="6" max="6" width="9.5703125" style="3" customWidth="1"/>
    <col min="7" max="7" width="10.140625" style="3" customWidth="1"/>
    <col min="8" max="8" width="14" style="3" customWidth="1"/>
    <col min="9" max="16384" width="9.140625" style="2"/>
  </cols>
  <sheetData>
    <row r="1" spans="1:8" ht="25.5" x14ac:dyDescent="0.35">
      <c r="A1" s="1"/>
      <c r="B1" s="39"/>
      <c r="C1" s="39"/>
      <c r="D1" s="39"/>
      <c r="E1" s="91" t="s">
        <v>27</v>
      </c>
      <c r="F1" s="91"/>
      <c r="G1" s="91"/>
      <c r="H1" s="91"/>
    </row>
    <row r="2" spans="1:8" x14ac:dyDescent="0.25">
      <c r="A2" s="1"/>
      <c r="E2" s="2"/>
      <c r="F2" s="2"/>
      <c r="G2" s="2"/>
      <c r="H2" s="2"/>
    </row>
    <row r="3" spans="1:8" x14ac:dyDescent="0.25">
      <c r="A3" s="4"/>
      <c r="C3" s="5"/>
      <c r="D3" s="5"/>
      <c r="E3" s="4" t="s">
        <v>28</v>
      </c>
      <c r="F3" s="4"/>
      <c r="G3" s="4"/>
      <c r="H3" s="4"/>
    </row>
    <row r="4" spans="1:8" ht="8.25" customHeight="1" thickBot="1" x14ac:dyDescent="0.3">
      <c r="A4" s="4"/>
      <c r="C4" s="5"/>
      <c r="D4" s="5"/>
      <c r="E4" s="24"/>
      <c r="F4" s="24"/>
      <c r="G4" s="24"/>
      <c r="H4" s="24"/>
    </row>
    <row r="5" spans="1:8" ht="5.25" customHeight="1" x14ac:dyDescent="0.25">
      <c r="A5" s="98" t="s">
        <v>0</v>
      </c>
      <c r="B5" s="101" t="s">
        <v>1</v>
      </c>
      <c r="C5" s="92" t="s">
        <v>12</v>
      </c>
      <c r="D5" s="92" t="s">
        <v>11</v>
      </c>
      <c r="E5" s="92" t="s">
        <v>2</v>
      </c>
      <c r="F5" s="92" t="s">
        <v>13</v>
      </c>
      <c r="G5" s="104" t="s">
        <v>14</v>
      </c>
      <c r="H5" s="107" t="s">
        <v>15</v>
      </c>
    </row>
    <row r="6" spans="1:8" ht="7.5" customHeight="1" x14ac:dyDescent="0.25">
      <c r="A6" s="99"/>
      <c r="B6" s="102"/>
      <c r="C6" s="93"/>
      <c r="D6" s="93"/>
      <c r="E6" s="93"/>
      <c r="F6" s="93"/>
      <c r="G6" s="105"/>
      <c r="H6" s="108"/>
    </row>
    <row r="7" spans="1:8" ht="6.75" customHeight="1" thickBot="1" x14ac:dyDescent="0.3">
      <c r="A7" s="100"/>
      <c r="B7" s="103"/>
      <c r="C7" s="94"/>
      <c r="D7" s="94"/>
      <c r="E7" s="94"/>
      <c r="F7" s="93"/>
      <c r="G7" s="106"/>
      <c r="H7" s="109"/>
    </row>
    <row r="8" spans="1:8" ht="25.5" customHeight="1" x14ac:dyDescent="0.25">
      <c r="A8" s="23" t="s">
        <v>3</v>
      </c>
      <c r="B8" s="16" t="s">
        <v>35</v>
      </c>
      <c r="C8" s="6">
        <v>42.5</v>
      </c>
      <c r="D8" s="7">
        <f t="shared" ref="D8:D16" si="0">C8-(C8*30/100)</f>
        <v>29.75</v>
      </c>
      <c r="E8" s="58">
        <f t="shared" ref="E8:E16" si="1">D8+(D8*21/100)</f>
        <v>35.997500000000002</v>
      </c>
      <c r="F8" s="51"/>
      <c r="G8" s="8"/>
      <c r="H8" s="77">
        <f>G8*E8</f>
        <v>0</v>
      </c>
    </row>
    <row r="9" spans="1:8" ht="25.5" customHeight="1" thickBot="1" x14ac:dyDescent="0.3">
      <c r="A9" s="13" t="s">
        <v>4</v>
      </c>
      <c r="B9" s="18" t="s">
        <v>36</v>
      </c>
      <c r="C9" s="14">
        <v>52</v>
      </c>
      <c r="D9" s="21">
        <f t="shared" si="0"/>
        <v>36.4</v>
      </c>
      <c r="E9" s="59">
        <f t="shared" si="1"/>
        <v>44.043999999999997</v>
      </c>
      <c r="F9" s="52"/>
      <c r="G9" s="15"/>
      <c r="H9" s="78">
        <f t="shared" ref="H9:H20" si="2">G9*E9</f>
        <v>0</v>
      </c>
    </row>
    <row r="10" spans="1:8" ht="25.5" customHeight="1" x14ac:dyDescent="0.25">
      <c r="A10" s="25" t="s">
        <v>5</v>
      </c>
      <c r="B10" s="26" t="s">
        <v>72</v>
      </c>
      <c r="C10" s="27">
        <v>56.5</v>
      </c>
      <c r="D10" s="28">
        <f t="shared" si="0"/>
        <v>39.549999999999997</v>
      </c>
      <c r="E10" s="60">
        <f t="shared" si="1"/>
        <v>47.855499999999999</v>
      </c>
      <c r="F10" s="53"/>
      <c r="G10" s="29"/>
      <c r="H10" s="77">
        <f t="shared" si="2"/>
        <v>0</v>
      </c>
    </row>
    <row r="11" spans="1:8" ht="30" customHeight="1" x14ac:dyDescent="0.25">
      <c r="A11" s="9" t="s">
        <v>10</v>
      </c>
      <c r="B11" s="17" t="s">
        <v>31</v>
      </c>
      <c r="C11" s="10">
        <v>99.9</v>
      </c>
      <c r="D11" s="19">
        <f>C11-(C11*30/100)</f>
        <v>69.930000000000007</v>
      </c>
      <c r="E11" s="61">
        <f t="shared" si="1"/>
        <v>84.615300000000005</v>
      </c>
      <c r="F11" s="54"/>
      <c r="G11" s="11"/>
      <c r="H11" s="76">
        <f t="shared" si="2"/>
        <v>0</v>
      </c>
    </row>
    <row r="12" spans="1:8" ht="27" customHeight="1" x14ac:dyDescent="0.25">
      <c r="A12" s="9" t="s">
        <v>16</v>
      </c>
      <c r="B12" s="17" t="s">
        <v>26</v>
      </c>
      <c r="C12" s="10">
        <v>61.5</v>
      </c>
      <c r="D12" s="19">
        <f>C12-(C12*30/100)</f>
        <v>43.05</v>
      </c>
      <c r="E12" s="61">
        <f t="shared" si="1"/>
        <v>52.090499999999999</v>
      </c>
      <c r="F12" s="55"/>
      <c r="G12" s="22"/>
      <c r="H12" s="76">
        <f t="shared" si="2"/>
        <v>0</v>
      </c>
    </row>
    <row r="13" spans="1:8" ht="30" customHeight="1" thickBot="1" x14ac:dyDescent="0.3">
      <c r="A13" s="25" t="s">
        <v>9</v>
      </c>
      <c r="B13" s="26" t="s">
        <v>37</v>
      </c>
      <c r="C13" s="27">
        <v>71</v>
      </c>
      <c r="D13" s="28">
        <f t="shared" si="0"/>
        <v>49.7</v>
      </c>
      <c r="E13" s="60">
        <f t="shared" si="1"/>
        <v>60.137</v>
      </c>
      <c r="F13" s="53"/>
      <c r="G13" s="29"/>
      <c r="H13" s="78">
        <f t="shared" si="2"/>
        <v>0</v>
      </c>
    </row>
    <row r="14" spans="1:8" ht="27" customHeight="1" thickBot="1" x14ac:dyDescent="0.3">
      <c r="A14" s="30" t="s">
        <v>6</v>
      </c>
      <c r="B14" s="31" t="s">
        <v>38</v>
      </c>
      <c r="C14" s="32">
        <v>51.9</v>
      </c>
      <c r="D14" s="33">
        <f t="shared" si="0"/>
        <v>36.33</v>
      </c>
      <c r="E14" s="62">
        <f t="shared" si="1"/>
        <v>43.959299999999999</v>
      </c>
      <c r="F14" s="56"/>
      <c r="G14" s="34"/>
      <c r="H14" s="79">
        <f t="shared" si="2"/>
        <v>0</v>
      </c>
    </row>
    <row r="15" spans="1:8" ht="27" customHeight="1" x14ac:dyDescent="0.25">
      <c r="A15" s="25" t="s">
        <v>7</v>
      </c>
      <c r="B15" s="26" t="s">
        <v>68</v>
      </c>
      <c r="C15" s="27">
        <v>83.5</v>
      </c>
      <c r="D15" s="28">
        <f t="shared" si="0"/>
        <v>58.45</v>
      </c>
      <c r="E15" s="60">
        <f t="shared" si="1"/>
        <v>70.724500000000006</v>
      </c>
      <c r="F15" s="53"/>
      <c r="G15" s="29"/>
      <c r="H15" s="77">
        <f t="shared" si="2"/>
        <v>0</v>
      </c>
    </row>
    <row r="16" spans="1:8" ht="30" customHeight="1" thickBot="1" x14ac:dyDescent="0.3">
      <c r="A16" s="13" t="s">
        <v>8</v>
      </c>
      <c r="B16" s="18" t="s">
        <v>69</v>
      </c>
      <c r="C16" s="14">
        <v>99.9</v>
      </c>
      <c r="D16" s="21">
        <f t="shared" si="0"/>
        <v>69.930000000000007</v>
      </c>
      <c r="E16" s="59">
        <f t="shared" si="1"/>
        <v>84.615300000000005</v>
      </c>
      <c r="F16" s="52"/>
      <c r="G16" s="15"/>
      <c r="H16" s="78">
        <f t="shared" si="2"/>
        <v>0</v>
      </c>
    </row>
    <row r="17" spans="1:8" ht="18" customHeight="1" thickBot="1" x14ac:dyDescent="0.3">
      <c r="A17" s="110" t="s">
        <v>75</v>
      </c>
      <c r="B17" s="111"/>
      <c r="C17" s="111"/>
      <c r="D17" s="111"/>
      <c r="E17" s="111"/>
      <c r="F17" s="111"/>
      <c r="G17" s="111"/>
      <c r="H17" s="112"/>
    </row>
    <row r="18" spans="1:8" ht="24.75" customHeight="1" x14ac:dyDescent="0.25">
      <c r="A18" s="25" t="s">
        <v>76</v>
      </c>
      <c r="B18" s="26" t="s">
        <v>83</v>
      </c>
      <c r="C18" s="27"/>
      <c r="D18" s="28"/>
      <c r="E18" s="60">
        <v>27.3</v>
      </c>
      <c r="F18" s="57"/>
      <c r="G18" s="29"/>
      <c r="H18" s="77">
        <f t="shared" si="2"/>
        <v>0</v>
      </c>
    </row>
    <row r="19" spans="1:8" ht="24.75" customHeight="1" x14ac:dyDescent="0.25">
      <c r="A19" s="9" t="s">
        <v>78</v>
      </c>
      <c r="B19" s="17" t="s">
        <v>84</v>
      </c>
      <c r="C19" s="10"/>
      <c r="D19" s="19"/>
      <c r="E19" s="60">
        <v>20.3</v>
      </c>
      <c r="F19" s="57"/>
      <c r="G19" s="11"/>
      <c r="H19" s="76">
        <f t="shared" si="2"/>
        <v>0</v>
      </c>
    </row>
    <row r="20" spans="1:8" ht="24.75" customHeight="1" thickBot="1" x14ac:dyDescent="0.3">
      <c r="A20" s="9" t="s">
        <v>79</v>
      </c>
      <c r="B20" s="17" t="s">
        <v>80</v>
      </c>
      <c r="C20" s="10"/>
      <c r="D20" s="19"/>
      <c r="E20" s="60">
        <v>8.33</v>
      </c>
      <c r="F20" s="57"/>
      <c r="G20" s="11"/>
      <c r="H20" s="80">
        <f t="shared" si="2"/>
        <v>0</v>
      </c>
    </row>
    <row r="21" spans="1:8" ht="36" customHeight="1" thickBot="1" x14ac:dyDescent="0.3">
      <c r="A21" s="95" t="s">
        <v>32</v>
      </c>
      <c r="B21" s="96"/>
      <c r="C21" s="96"/>
      <c r="D21" s="96"/>
      <c r="E21" s="96"/>
      <c r="F21" s="96"/>
      <c r="G21" s="97"/>
      <c r="H21" s="63">
        <f>SUM(H8:H16)+SUM(H18:H20)</f>
        <v>0</v>
      </c>
    </row>
    <row r="22" spans="1:8" x14ac:dyDescent="0.25">
      <c r="A22" s="38" t="s">
        <v>29</v>
      </c>
      <c r="B22" s="38" t="s">
        <v>30</v>
      </c>
      <c r="E22" s="90" t="s">
        <v>77</v>
      </c>
      <c r="F22" s="90"/>
      <c r="G22" s="90"/>
      <c r="H22" s="90"/>
    </row>
    <row r="24" spans="1:8" x14ac:dyDescent="0.25">
      <c r="A24" s="2" t="s">
        <v>86</v>
      </c>
    </row>
    <row r="25" spans="1:8" x14ac:dyDescent="0.25">
      <c r="A25" s="2" t="s">
        <v>87</v>
      </c>
    </row>
    <row r="26" spans="1:8" x14ac:dyDescent="0.25">
      <c r="A26" s="48" t="s">
        <v>85</v>
      </c>
    </row>
  </sheetData>
  <mergeCells count="12">
    <mergeCell ref="E22:H22"/>
    <mergeCell ref="E1:H1"/>
    <mergeCell ref="C5:C7"/>
    <mergeCell ref="D5:D7"/>
    <mergeCell ref="A21:G21"/>
    <mergeCell ref="E5:E7"/>
    <mergeCell ref="A5:A7"/>
    <mergeCell ref="B5:B7"/>
    <mergeCell ref="G5:G7"/>
    <mergeCell ref="H5:H7"/>
    <mergeCell ref="F5:F7"/>
    <mergeCell ref="A17:H17"/>
  </mergeCells>
  <hyperlinks>
    <hyperlink ref="A26" r:id="rId1"/>
  </hyperlinks>
  <printOptions horizontalCentered="1"/>
  <pageMargins left="0" right="0" top="0" bottom="0" header="0.11811023622047245" footer="0.11811023622047245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2" workbookViewId="0">
      <selection activeCell="A30" sqref="A30:XFD30"/>
    </sheetView>
  </sheetViews>
  <sheetFormatPr defaultRowHeight="15.75" x14ac:dyDescent="0.25"/>
  <cols>
    <col min="1" max="1" width="15.5703125" style="2" customWidth="1"/>
    <col min="2" max="2" width="44.28515625" style="2" customWidth="1"/>
    <col min="3" max="3" width="10.42578125" style="3" hidden="1" customWidth="1"/>
    <col min="4" max="4" width="10.140625" style="3" hidden="1" customWidth="1"/>
    <col min="5" max="6" width="9.5703125" style="3" customWidth="1"/>
    <col min="7" max="7" width="10.140625" style="3" customWidth="1"/>
    <col min="8" max="8" width="11.5703125" style="3" customWidth="1"/>
    <col min="9" max="16384" width="9.140625" style="2"/>
  </cols>
  <sheetData>
    <row r="1" spans="1:8" ht="25.5" x14ac:dyDescent="0.35">
      <c r="A1" s="1"/>
      <c r="B1" s="39"/>
      <c r="C1" s="39"/>
      <c r="D1" s="39"/>
      <c r="E1" s="114" t="s">
        <v>33</v>
      </c>
      <c r="F1" s="114"/>
      <c r="G1" s="114"/>
      <c r="H1" s="114"/>
    </row>
    <row r="2" spans="1:8" x14ac:dyDescent="0.25">
      <c r="A2" s="1"/>
      <c r="E2" s="2"/>
      <c r="F2" s="2"/>
      <c r="G2" s="2"/>
      <c r="H2" s="2"/>
    </row>
    <row r="3" spans="1:8" x14ac:dyDescent="0.25">
      <c r="A3" s="4"/>
      <c r="C3" s="5"/>
      <c r="D3" s="5"/>
      <c r="E3" s="4" t="s">
        <v>28</v>
      </c>
      <c r="F3" s="4"/>
      <c r="G3" s="4"/>
      <c r="H3" s="4"/>
    </row>
    <row r="4" spans="1:8" ht="6.75" customHeight="1" thickBot="1" x14ac:dyDescent="0.3">
      <c r="A4" s="4"/>
      <c r="C4" s="5"/>
      <c r="D4" s="5"/>
      <c r="E4" s="4"/>
      <c r="F4" s="4"/>
      <c r="G4" s="4"/>
      <c r="H4" s="4"/>
    </row>
    <row r="5" spans="1:8" ht="8.25" customHeight="1" x14ac:dyDescent="0.25">
      <c r="A5" s="98" t="s">
        <v>0</v>
      </c>
      <c r="B5" s="119" t="s">
        <v>1</v>
      </c>
      <c r="C5" s="92" t="s">
        <v>12</v>
      </c>
      <c r="D5" s="115" t="s">
        <v>11</v>
      </c>
      <c r="E5" s="92" t="s">
        <v>2</v>
      </c>
      <c r="F5" s="92" t="s">
        <v>13</v>
      </c>
      <c r="G5" s="119" t="s">
        <v>14</v>
      </c>
      <c r="H5" s="122" t="s">
        <v>15</v>
      </c>
    </row>
    <row r="6" spans="1:8" ht="8.25" customHeight="1" x14ac:dyDescent="0.25">
      <c r="A6" s="99"/>
      <c r="B6" s="120"/>
      <c r="C6" s="93"/>
      <c r="D6" s="116"/>
      <c r="E6" s="93"/>
      <c r="F6" s="93"/>
      <c r="G6" s="120"/>
      <c r="H6" s="123"/>
    </row>
    <row r="7" spans="1:8" ht="6.75" customHeight="1" thickBot="1" x14ac:dyDescent="0.3">
      <c r="A7" s="118"/>
      <c r="B7" s="121"/>
      <c r="C7" s="94"/>
      <c r="D7" s="117"/>
      <c r="E7" s="94"/>
      <c r="F7" s="94"/>
      <c r="G7" s="121"/>
      <c r="H7" s="124"/>
    </row>
    <row r="8" spans="1:8" ht="21" customHeight="1" x14ac:dyDescent="0.25">
      <c r="A8" s="25" t="s">
        <v>18</v>
      </c>
      <c r="B8" s="26" t="s">
        <v>44</v>
      </c>
      <c r="C8" s="27">
        <v>42.5</v>
      </c>
      <c r="D8" s="28">
        <f t="shared" ref="D8:D20" si="0">C8-(C8*30/100)</f>
        <v>29.75</v>
      </c>
      <c r="E8" s="60">
        <f>D8+(D8*21/100)</f>
        <v>35.997500000000002</v>
      </c>
      <c r="F8" s="57"/>
      <c r="G8" s="29"/>
      <c r="H8" s="69">
        <f>G8*E8</f>
        <v>0</v>
      </c>
    </row>
    <row r="9" spans="1:8" ht="21" customHeight="1" thickBot="1" x14ac:dyDescent="0.3">
      <c r="A9" s="13" t="s">
        <v>19</v>
      </c>
      <c r="B9" s="18" t="s">
        <v>45</v>
      </c>
      <c r="C9" s="14">
        <v>52</v>
      </c>
      <c r="D9" s="21">
        <f t="shared" si="0"/>
        <v>36.4</v>
      </c>
      <c r="E9" s="59">
        <f t="shared" ref="E9:E20" si="1">D9+(D9*21/100)</f>
        <v>44.043999999999997</v>
      </c>
      <c r="F9" s="65"/>
      <c r="G9" s="15"/>
      <c r="H9" s="73">
        <f t="shared" ref="H9:H24" si="2">G9*E9</f>
        <v>0</v>
      </c>
    </row>
    <row r="10" spans="1:8" ht="30" customHeight="1" x14ac:dyDescent="0.25">
      <c r="A10" s="25" t="s">
        <v>34</v>
      </c>
      <c r="B10" s="26" t="s">
        <v>46</v>
      </c>
      <c r="C10" s="27">
        <v>51.5</v>
      </c>
      <c r="D10" s="28">
        <f t="shared" ref="D10" si="3">C10-(C10*30/100)</f>
        <v>36.049999999999997</v>
      </c>
      <c r="E10" s="60">
        <f t="shared" ref="E10" si="4">D10+(D10*21/100)</f>
        <v>43.620499999999993</v>
      </c>
      <c r="F10" s="57"/>
      <c r="G10" s="29"/>
      <c r="H10" s="69">
        <f t="shared" si="2"/>
        <v>0</v>
      </c>
    </row>
    <row r="11" spans="1:8" ht="21" customHeight="1" x14ac:dyDescent="0.25">
      <c r="A11" s="25" t="s">
        <v>23</v>
      </c>
      <c r="B11" s="26" t="s">
        <v>73</v>
      </c>
      <c r="C11" s="27">
        <v>56.5</v>
      </c>
      <c r="D11" s="28">
        <f t="shared" si="0"/>
        <v>39.549999999999997</v>
      </c>
      <c r="E11" s="60">
        <f t="shared" si="1"/>
        <v>47.855499999999999</v>
      </c>
      <c r="F11" s="57"/>
      <c r="G11" s="29"/>
      <c r="H11" s="69">
        <f t="shared" si="2"/>
        <v>0</v>
      </c>
    </row>
    <row r="12" spans="1:8" ht="30" customHeight="1" x14ac:dyDescent="0.25">
      <c r="A12" s="9" t="s">
        <v>39</v>
      </c>
      <c r="B12" s="17" t="s">
        <v>40</v>
      </c>
      <c r="C12" s="10">
        <v>89</v>
      </c>
      <c r="D12" s="19">
        <f>C12-(C12*30/100)</f>
        <v>62.3</v>
      </c>
      <c r="E12" s="61">
        <f t="shared" ref="E12:E17" si="5">D12+(D12*21/100)</f>
        <v>75.382999999999996</v>
      </c>
      <c r="F12" s="66"/>
      <c r="G12" s="11"/>
      <c r="H12" s="69">
        <f t="shared" si="2"/>
        <v>0</v>
      </c>
    </row>
    <row r="13" spans="1:8" ht="30" customHeight="1" x14ac:dyDescent="0.25">
      <c r="A13" s="9" t="s">
        <v>17</v>
      </c>
      <c r="B13" s="17" t="s">
        <v>49</v>
      </c>
      <c r="C13" s="10">
        <v>99.9</v>
      </c>
      <c r="D13" s="19">
        <f>C13-(C13*30/100)</f>
        <v>69.930000000000007</v>
      </c>
      <c r="E13" s="61">
        <f t="shared" si="5"/>
        <v>84.615300000000005</v>
      </c>
      <c r="F13" s="66"/>
      <c r="G13" s="11"/>
      <c r="H13" s="69">
        <f t="shared" si="2"/>
        <v>0</v>
      </c>
    </row>
    <row r="14" spans="1:8" ht="30" customHeight="1" x14ac:dyDescent="0.25">
      <c r="A14" s="9" t="s">
        <v>41</v>
      </c>
      <c r="B14" s="17" t="s">
        <v>43</v>
      </c>
      <c r="C14" s="10">
        <v>56.5</v>
      </c>
      <c r="D14" s="19">
        <f t="shared" ref="D14" si="6">C14-(C14*30/100)</f>
        <v>39.549999999999997</v>
      </c>
      <c r="E14" s="61">
        <f t="shared" si="5"/>
        <v>47.855499999999999</v>
      </c>
      <c r="F14" s="66"/>
      <c r="G14" s="12"/>
      <c r="H14" s="69">
        <f t="shared" si="2"/>
        <v>0</v>
      </c>
    </row>
    <row r="15" spans="1:8" ht="21" customHeight="1" x14ac:dyDescent="0.25">
      <c r="A15" s="9" t="s">
        <v>24</v>
      </c>
      <c r="B15" s="17" t="s">
        <v>74</v>
      </c>
      <c r="C15" s="10">
        <v>61.5</v>
      </c>
      <c r="D15" s="19">
        <f t="shared" si="0"/>
        <v>43.05</v>
      </c>
      <c r="E15" s="61">
        <f t="shared" si="5"/>
        <v>52.090499999999999</v>
      </c>
      <c r="F15" s="66"/>
      <c r="G15" s="12"/>
      <c r="H15" s="69">
        <f t="shared" si="2"/>
        <v>0</v>
      </c>
    </row>
    <row r="16" spans="1:8" ht="30" customHeight="1" x14ac:dyDescent="0.25">
      <c r="A16" s="9" t="s">
        <v>42</v>
      </c>
      <c r="B16" s="17" t="s">
        <v>47</v>
      </c>
      <c r="C16" s="10">
        <v>61.5</v>
      </c>
      <c r="D16" s="19">
        <f>C16-(C16*30/100)</f>
        <v>43.05</v>
      </c>
      <c r="E16" s="61">
        <f t="shared" si="5"/>
        <v>52.090499999999999</v>
      </c>
      <c r="F16" s="66"/>
      <c r="G16" s="11"/>
      <c r="H16" s="69">
        <f t="shared" si="2"/>
        <v>0</v>
      </c>
    </row>
    <row r="17" spans="1:8" ht="21" customHeight="1" thickBot="1" x14ac:dyDescent="0.3">
      <c r="A17" s="81" t="s">
        <v>25</v>
      </c>
      <c r="B17" s="82" t="s">
        <v>50</v>
      </c>
      <c r="C17" s="83">
        <v>71</v>
      </c>
      <c r="D17" s="84">
        <f>C17-(C17*30/100)</f>
        <v>49.7</v>
      </c>
      <c r="E17" s="85">
        <f t="shared" si="5"/>
        <v>60.137</v>
      </c>
      <c r="F17" s="86"/>
      <c r="G17" s="87"/>
      <c r="H17" s="75">
        <f t="shared" si="2"/>
        <v>0</v>
      </c>
    </row>
    <row r="18" spans="1:8" ht="21" customHeight="1" thickBot="1" x14ac:dyDescent="0.3">
      <c r="A18" s="30" t="s">
        <v>20</v>
      </c>
      <c r="B18" s="31" t="s">
        <v>48</v>
      </c>
      <c r="C18" s="32">
        <v>51.9</v>
      </c>
      <c r="D18" s="33">
        <f t="shared" si="0"/>
        <v>36.33</v>
      </c>
      <c r="E18" s="62">
        <f t="shared" si="1"/>
        <v>43.959299999999999</v>
      </c>
      <c r="F18" s="68"/>
      <c r="G18" s="34"/>
      <c r="H18" s="88">
        <f t="shared" si="2"/>
        <v>0</v>
      </c>
    </row>
    <row r="19" spans="1:8" ht="21" customHeight="1" x14ac:dyDescent="0.25">
      <c r="A19" s="25" t="s">
        <v>21</v>
      </c>
      <c r="B19" s="26" t="s">
        <v>70</v>
      </c>
      <c r="C19" s="27">
        <v>83.5</v>
      </c>
      <c r="D19" s="28">
        <f t="shared" si="0"/>
        <v>58.45</v>
      </c>
      <c r="E19" s="60">
        <f t="shared" si="1"/>
        <v>70.724500000000006</v>
      </c>
      <c r="F19" s="57"/>
      <c r="G19" s="29"/>
      <c r="H19" s="69">
        <f>G19*E19</f>
        <v>0</v>
      </c>
    </row>
    <row r="20" spans="1:8" ht="21" customHeight="1" thickBot="1" x14ac:dyDescent="0.3">
      <c r="A20" s="9" t="s">
        <v>22</v>
      </c>
      <c r="B20" s="17" t="s">
        <v>71</v>
      </c>
      <c r="C20" s="10">
        <v>99.9</v>
      </c>
      <c r="D20" s="19">
        <f t="shared" si="0"/>
        <v>69.930000000000007</v>
      </c>
      <c r="E20" s="61">
        <f t="shared" si="1"/>
        <v>84.615300000000005</v>
      </c>
      <c r="F20" s="66"/>
      <c r="G20" s="11"/>
      <c r="H20" s="69">
        <f t="shared" si="2"/>
        <v>0</v>
      </c>
    </row>
    <row r="21" spans="1:8" ht="18" customHeight="1" thickBot="1" x14ac:dyDescent="0.3">
      <c r="A21" s="110" t="s">
        <v>75</v>
      </c>
      <c r="B21" s="111"/>
      <c r="C21" s="111"/>
      <c r="D21" s="111"/>
      <c r="E21" s="111"/>
      <c r="F21" s="111"/>
      <c r="G21" s="111"/>
      <c r="H21" s="112"/>
    </row>
    <row r="22" spans="1:8" ht="24.75" customHeight="1" x14ac:dyDescent="0.25">
      <c r="A22" s="9" t="s">
        <v>76</v>
      </c>
      <c r="B22" s="17" t="s">
        <v>83</v>
      </c>
      <c r="C22" s="10"/>
      <c r="D22" s="19"/>
      <c r="E22" s="60">
        <v>27.3</v>
      </c>
      <c r="F22" s="57"/>
      <c r="G22" s="11"/>
      <c r="H22" s="69">
        <f t="shared" si="2"/>
        <v>0</v>
      </c>
    </row>
    <row r="23" spans="1:8" ht="24.75" customHeight="1" x14ac:dyDescent="0.25">
      <c r="A23" s="9" t="s">
        <v>78</v>
      </c>
      <c r="B23" s="17" t="s">
        <v>84</v>
      </c>
      <c r="C23" s="10"/>
      <c r="D23" s="19"/>
      <c r="E23" s="60">
        <v>20.3</v>
      </c>
      <c r="F23" s="57"/>
      <c r="G23" s="11"/>
      <c r="H23" s="69">
        <f t="shared" si="2"/>
        <v>0</v>
      </c>
    </row>
    <row r="24" spans="1:8" ht="24.75" customHeight="1" thickBot="1" x14ac:dyDescent="0.3">
      <c r="A24" s="9" t="s">
        <v>79</v>
      </c>
      <c r="B24" s="17" t="s">
        <v>80</v>
      </c>
      <c r="C24" s="10"/>
      <c r="D24" s="19"/>
      <c r="E24" s="60">
        <v>8.33</v>
      </c>
      <c r="F24" s="57"/>
      <c r="G24" s="11"/>
      <c r="H24" s="70">
        <f t="shared" si="2"/>
        <v>0</v>
      </c>
    </row>
    <row r="25" spans="1:8" ht="30" customHeight="1" thickBot="1" x14ac:dyDescent="0.3">
      <c r="A25" s="95" t="s">
        <v>32</v>
      </c>
      <c r="B25" s="96"/>
      <c r="C25" s="96"/>
      <c r="D25" s="96"/>
      <c r="E25" s="96"/>
      <c r="F25" s="96"/>
      <c r="G25" s="97"/>
      <c r="H25" s="71">
        <f>SUM(H8:H20)+SUM(H22:H24)</f>
        <v>0</v>
      </c>
    </row>
    <row r="26" spans="1:8" ht="15.75" customHeight="1" x14ac:dyDescent="0.25">
      <c r="A26" s="38" t="s">
        <v>29</v>
      </c>
      <c r="B26" s="38" t="s">
        <v>30</v>
      </c>
      <c r="E26" s="113" t="s">
        <v>77</v>
      </c>
      <c r="F26" s="113"/>
      <c r="G26" s="113"/>
      <c r="H26" s="113"/>
    </row>
    <row r="27" spans="1:8" x14ac:dyDescent="0.25">
      <c r="E27" s="49"/>
      <c r="F27" s="49"/>
      <c r="G27" s="49"/>
      <c r="H27" s="49"/>
    </row>
    <row r="28" spans="1:8" x14ac:dyDescent="0.25">
      <c r="A28" s="2" t="s">
        <v>86</v>
      </c>
    </row>
    <row r="29" spans="1:8" x14ac:dyDescent="0.25">
      <c r="A29" s="2" t="s">
        <v>87</v>
      </c>
    </row>
    <row r="30" spans="1:8" x14ac:dyDescent="0.25">
      <c r="A30" s="48" t="s">
        <v>85</v>
      </c>
    </row>
  </sheetData>
  <mergeCells count="12">
    <mergeCell ref="E26:H26"/>
    <mergeCell ref="A25:G25"/>
    <mergeCell ref="E1:H1"/>
    <mergeCell ref="A21:H21"/>
    <mergeCell ref="C5:C7"/>
    <mergeCell ref="D5:D7"/>
    <mergeCell ref="A5:A7"/>
    <mergeCell ref="B5:B7"/>
    <mergeCell ref="E5:E7"/>
    <mergeCell ref="F5:F7"/>
    <mergeCell ref="G5:G7"/>
    <mergeCell ref="H5:H7"/>
  </mergeCells>
  <hyperlinks>
    <hyperlink ref="A30" r:id="rId1"/>
  </hyperlinks>
  <printOptions horizontalCentered="1"/>
  <pageMargins left="0" right="0" top="0.19685039370078741" bottom="0.19685039370078741" header="0.11811023622047245" footer="0.11811023622047245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27" sqref="E27"/>
    </sheetView>
  </sheetViews>
  <sheetFormatPr defaultRowHeight="15.75" x14ac:dyDescent="0.25"/>
  <cols>
    <col min="1" max="1" width="15.42578125" style="2" customWidth="1"/>
    <col min="2" max="2" width="38.7109375" style="2" customWidth="1"/>
    <col min="3" max="3" width="10.42578125" style="3" hidden="1" customWidth="1"/>
    <col min="4" max="4" width="10.140625" style="3" hidden="1" customWidth="1"/>
    <col min="5" max="5" width="10.85546875" style="3" customWidth="1"/>
    <col min="6" max="6" width="10.28515625" style="3" customWidth="1"/>
    <col min="7" max="7" width="10.140625" style="3" customWidth="1"/>
    <col min="8" max="8" width="12.42578125" style="3" customWidth="1"/>
    <col min="9" max="16384" width="9.140625" style="2"/>
  </cols>
  <sheetData>
    <row r="1" spans="1:8" ht="25.5" x14ac:dyDescent="0.35">
      <c r="A1" s="1"/>
      <c r="B1" s="39"/>
      <c r="C1" s="39"/>
      <c r="D1" s="39"/>
      <c r="E1" s="125" t="s">
        <v>51</v>
      </c>
      <c r="F1" s="125"/>
      <c r="G1" s="125"/>
      <c r="H1" s="125"/>
    </row>
    <row r="2" spans="1:8" x14ac:dyDescent="0.25">
      <c r="A2" s="1"/>
      <c r="E2" s="2"/>
      <c r="F2" s="2"/>
      <c r="G2" s="2"/>
      <c r="H2" s="2"/>
    </row>
    <row r="3" spans="1:8" x14ac:dyDescent="0.25">
      <c r="A3" s="1"/>
      <c r="E3" s="2"/>
      <c r="F3" s="2"/>
      <c r="G3" s="2"/>
      <c r="H3" s="2"/>
    </row>
    <row r="4" spans="1:8" x14ac:dyDescent="0.25">
      <c r="A4" s="4"/>
      <c r="C4" s="5"/>
      <c r="D4" s="5"/>
      <c r="E4" s="2"/>
      <c r="F4" s="4"/>
      <c r="G4" s="4"/>
      <c r="H4" s="4"/>
    </row>
    <row r="5" spans="1:8" x14ac:dyDescent="0.25">
      <c r="A5" s="4"/>
      <c r="C5" s="5"/>
      <c r="D5" s="5"/>
      <c r="E5" s="4" t="s">
        <v>28</v>
      </c>
      <c r="F5" s="4"/>
      <c r="G5" s="4"/>
      <c r="H5" s="4"/>
    </row>
    <row r="6" spans="1:8" ht="8.25" customHeight="1" thickBot="1" x14ac:dyDescent="0.3">
      <c r="A6" s="4"/>
      <c r="C6" s="5"/>
      <c r="D6" s="5"/>
      <c r="E6" s="24"/>
      <c r="F6" s="24"/>
      <c r="G6" s="24"/>
      <c r="H6" s="24"/>
    </row>
    <row r="7" spans="1:8" ht="13.5" customHeight="1" x14ac:dyDescent="0.25">
      <c r="A7" s="98" t="s">
        <v>0</v>
      </c>
      <c r="B7" s="119" t="s">
        <v>1</v>
      </c>
      <c r="C7" s="50" t="s">
        <v>2</v>
      </c>
      <c r="D7" s="50" t="s">
        <v>2</v>
      </c>
      <c r="E7" s="92" t="s">
        <v>2</v>
      </c>
      <c r="F7" s="92" t="s">
        <v>13</v>
      </c>
      <c r="G7" s="104" t="s">
        <v>14</v>
      </c>
      <c r="H7" s="107" t="s">
        <v>15</v>
      </c>
    </row>
    <row r="8" spans="1:8" ht="13.5" customHeight="1" x14ac:dyDescent="0.25">
      <c r="A8" s="99"/>
      <c r="B8" s="120"/>
      <c r="C8" s="127" t="s">
        <v>12</v>
      </c>
      <c r="D8" s="93" t="s">
        <v>11</v>
      </c>
      <c r="E8" s="93"/>
      <c r="F8" s="93"/>
      <c r="G8" s="105"/>
      <c r="H8" s="108"/>
    </row>
    <row r="9" spans="1:8" ht="6.75" customHeight="1" thickBot="1" x14ac:dyDescent="0.3">
      <c r="A9" s="118"/>
      <c r="B9" s="121"/>
      <c r="C9" s="121"/>
      <c r="D9" s="94"/>
      <c r="E9" s="94"/>
      <c r="F9" s="94"/>
      <c r="G9" s="126"/>
      <c r="H9" s="109"/>
    </row>
    <row r="10" spans="1:8" ht="30.75" customHeight="1" x14ac:dyDescent="0.25">
      <c r="A10" s="44" t="s">
        <v>52</v>
      </c>
      <c r="B10" s="16" t="s">
        <v>53</v>
      </c>
      <c r="C10" s="45">
        <v>31.5</v>
      </c>
      <c r="D10" s="7">
        <f t="shared" ref="D10:D18" si="0">C10-(C10*30/100)</f>
        <v>22.05</v>
      </c>
      <c r="E10" s="58">
        <f>D10+(D10*21/100)</f>
        <v>26.680500000000002</v>
      </c>
      <c r="F10" s="74"/>
      <c r="G10" s="46"/>
      <c r="H10" s="69">
        <f>G10*E10</f>
        <v>0</v>
      </c>
    </row>
    <row r="11" spans="1:8" ht="30.75" customHeight="1" thickBot="1" x14ac:dyDescent="0.3">
      <c r="A11" s="43" t="s">
        <v>54</v>
      </c>
      <c r="B11" s="18" t="s">
        <v>55</v>
      </c>
      <c r="C11" s="41">
        <v>35</v>
      </c>
      <c r="D11" s="21">
        <f t="shared" si="0"/>
        <v>24.5</v>
      </c>
      <c r="E11" s="59">
        <f t="shared" ref="E11:E16" si="1">D11+(D11*21/100)</f>
        <v>29.645</v>
      </c>
      <c r="F11" s="65"/>
      <c r="G11" s="15"/>
      <c r="H11" s="73">
        <f t="shared" ref="H11:H18" si="2">G11*E11</f>
        <v>0</v>
      </c>
    </row>
    <row r="12" spans="1:8" ht="30.75" customHeight="1" x14ac:dyDescent="0.25">
      <c r="A12" s="25" t="s">
        <v>56</v>
      </c>
      <c r="B12" s="26" t="s">
        <v>60</v>
      </c>
      <c r="C12" s="42">
        <v>26.5</v>
      </c>
      <c r="D12" s="28">
        <f t="shared" si="0"/>
        <v>18.55</v>
      </c>
      <c r="E12" s="60">
        <f t="shared" si="1"/>
        <v>22.445500000000003</v>
      </c>
      <c r="F12" s="57"/>
      <c r="G12" s="29"/>
      <c r="H12" s="69">
        <f t="shared" si="2"/>
        <v>0</v>
      </c>
    </row>
    <row r="13" spans="1:8" ht="30.75" customHeight="1" x14ac:dyDescent="0.25">
      <c r="A13" s="9" t="s">
        <v>57</v>
      </c>
      <c r="B13" s="17" t="s">
        <v>61</v>
      </c>
      <c r="C13" s="40">
        <v>31.5</v>
      </c>
      <c r="D13" s="19">
        <f t="shared" ref="D13" si="3">C13-(C13*30/100)</f>
        <v>22.05</v>
      </c>
      <c r="E13" s="61">
        <f t="shared" ref="E13" si="4">D13+(D13*21/100)</f>
        <v>26.680500000000002</v>
      </c>
      <c r="F13" s="66"/>
      <c r="G13" s="11"/>
      <c r="H13" s="72">
        <f t="shared" si="2"/>
        <v>0</v>
      </c>
    </row>
    <row r="14" spans="1:8" ht="30.75" customHeight="1" x14ac:dyDescent="0.25">
      <c r="A14" s="9" t="s">
        <v>58</v>
      </c>
      <c r="B14" s="17" t="s">
        <v>59</v>
      </c>
      <c r="C14" s="40">
        <v>45</v>
      </c>
      <c r="D14" s="19">
        <f t="shared" si="0"/>
        <v>31.5</v>
      </c>
      <c r="E14" s="61">
        <f t="shared" si="1"/>
        <v>38.115000000000002</v>
      </c>
      <c r="F14" s="66"/>
      <c r="G14" s="11"/>
      <c r="H14" s="72">
        <f t="shared" si="2"/>
        <v>0</v>
      </c>
    </row>
    <row r="15" spans="1:8" ht="30.75" customHeight="1" thickBot="1" x14ac:dyDescent="0.3">
      <c r="A15" s="13" t="s">
        <v>62</v>
      </c>
      <c r="B15" s="18" t="s">
        <v>63</v>
      </c>
      <c r="C15" s="41">
        <v>54.5</v>
      </c>
      <c r="D15" s="21">
        <f t="shared" ref="D15" si="5">C15-(C15*30/100)</f>
        <v>38.15</v>
      </c>
      <c r="E15" s="59">
        <f t="shared" ref="E15" si="6">D15+(D15*21/100)</f>
        <v>46.161499999999997</v>
      </c>
      <c r="F15" s="65"/>
      <c r="G15" s="15"/>
      <c r="H15" s="73">
        <f t="shared" si="2"/>
        <v>0</v>
      </c>
    </row>
    <row r="16" spans="1:8" ht="30.75" customHeight="1" thickBot="1" x14ac:dyDescent="0.3">
      <c r="A16" s="30" t="s">
        <v>64</v>
      </c>
      <c r="B16" s="31" t="s">
        <v>65</v>
      </c>
      <c r="C16" s="89">
        <v>28</v>
      </c>
      <c r="D16" s="33">
        <f t="shared" si="0"/>
        <v>19.600000000000001</v>
      </c>
      <c r="E16" s="62">
        <f t="shared" si="1"/>
        <v>23.716000000000001</v>
      </c>
      <c r="F16" s="68"/>
      <c r="G16" s="34"/>
      <c r="H16" s="88">
        <f t="shared" si="2"/>
        <v>0</v>
      </c>
    </row>
    <row r="17" spans="1:8" ht="30.75" customHeight="1" x14ac:dyDescent="0.25">
      <c r="A17" s="25" t="s">
        <v>66</v>
      </c>
      <c r="B17" s="26" t="s">
        <v>67</v>
      </c>
      <c r="C17" s="42">
        <v>61.9</v>
      </c>
      <c r="D17" s="28">
        <f t="shared" ref="D17" si="7">C17-(C17*30/100)</f>
        <v>43.33</v>
      </c>
      <c r="E17" s="60">
        <f t="shared" ref="E17" si="8">D17+(D17*21/100)</f>
        <v>52.429299999999998</v>
      </c>
      <c r="F17" s="57"/>
      <c r="G17" s="29"/>
      <c r="H17" s="69">
        <f t="shared" si="2"/>
        <v>0</v>
      </c>
    </row>
    <row r="18" spans="1:8" ht="30.75" customHeight="1" thickBot="1" x14ac:dyDescent="0.3">
      <c r="A18" s="35" t="s">
        <v>81</v>
      </c>
      <c r="B18" s="36" t="s">
        <v>82</v>
      </c>
      <c r="C18" s="47">
        <v>61.9</v>
      </c>
      <c r="D18" s="37">
        <f t="shared" si="0"/>
        <v>43.33</v>
      </c>
      <c r="E18" s="64">
        <v>70.72</v>
      </c>
      <c r="F18" s="67"/>
      <c r="G18" s="20"/>
      <c r="H18" s="75">
        <f t="shared" si="2"/>
        <v>0</v>
      </c>
    </row>
    <row r="19" spans="1:8" ht="36.75" customHeight="1" thickBot="1" x14ac:dyDescent="0.3">
      <c r="A19" s="95" t="s">
        <v>32</v>
      </c>
      <c r="B19" s="96"/>
      <c r="C19" s="96"/>
      <c r="D19" s="96"/>
      <c r="E19" s="96"/>
      <c r="F19" s="96"/>
      <c r="G19" s="97"/>
      <c r="H19" s="63">
        <f>SUM(H10:H18)</f>
        <v>0</v>
      </c>
    </row>
    <row r="20" spans="1:8" x14ac:dyDescent="0.25">
      <c r="A20" s="90" t="s">
        <v>77</v>
      </c>
      <c r="B20" s="90"/>
      <c r="C20" s="90"/>
      <c r="D20" s="90"/>
    </row>
    <row r="22" spans="1:8" x14ac:dyDescent="0.25">
      <c r="A22" s="2" t="s">
        <v>86</v>
      </c>
    </row>
    <row r="23" spans="1:8" x14ac:dyDescent="0.25">
      <c r="A23" s="2" t="s">
        <v>87</v>
      </c>
    </row>
    <row r="24" spans="1:8" x14ac:dyDescent="0.25">
      <c r="A24" s="48" t="s">
        <v>85</v>
      </c>
    </row>
  </sheetData>
  <mergeCells count="11">
    <mergeCell ref="A20:D20"/>
    <mergeCell ref="A19:G19"/>
    <mergeCell ref="E1:H1"/>
    <mergeCell ref="A7:A9"/>
    <mergeCell ref="B7:B9"/>
    <mergeCell ref="E7:E9"/>
    <mergeCell ref="F7:F9"/>
    <mergeCell ref="G7:G9"/>
    <mergeCell ref="H7:H9"/>
    <mergeCell ref="C8:C9"/>
    <mergeCell ref="D8:D9"/>
  </mergeCells>
  <hyperlinks>
    <hyperlink ref="A24" r:id="rId1"/>
  </hyperlinks>
  <printOptions horizontalCentered="1"/>
  <pageMargins left="0" right="0" top="0.15748031496062992" bottom="0.15748031496062992" header="0.11811023622047245" footer="0.11811023622047245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HEREN</vt:lpstr>
      <vt:lpstr>DAMES</vt:lpstr>
      <vt:lpstr>KIDS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Descornez</dc:creator>
  <cp:lastModifiedBy>Bernard Vanbelleghem</cp:lastModifiedBy>
  <cp:lastPrinted>2020-04-24T09:26:25Z</cp:lastPrinted>
  <dcterms:created xsi:type="dcterms:W3CDTF">2019-06-14T12:11:56Z</dcterms:created>
  <dcterms:modified xsi:type="dcterms:W3CDTF">2020-06-12T16:09:50Z</dcterms:modified>
</cp:coreProperties>
</file>